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crn2.local\SERVIDOR\PLENARIO\PAM\Plano de Ação e Metas e PCA 2025\Acompanhamento mensal\"/>
    </mc:Choice>
  </mc:AlternateContent>
  <xr:revisionPtr revIDLastSave="0" documentId="13_ncr:1_{40A04535-0953-4CEB-AA7C-85D6607E3621}" xr6:coauthVersionLast="47" xr6:coauthVersionMax="47" xr10:uidLastSave="{00000000-0000-0000-0000-000000000000}"/>
  <bookViews>
    <workbookView xWindow="-120" yWindow="-120" windowWidth="20730" windowHeight="11160" xr2:uid="{F1CAFC80-2BE2-435B-9DF2-0A112381EFEE}"/>
  </bookViews>
  <sheets>
    <sheet name="PAM 2025" sheetId="1" r:id="rId1"/>
  </sheets>
  <definedNames>
    <definedName name="_xlnm._FilterDatabase" localSheetId="0" hidden="1">'PAM 2025'!$A$1:$K$55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3" i="1" l="1"/>
  <c r="J53" i="1" l="1"/>
  <c r="J27" i="1"/>
  <c r="J9" i="1"/>
  <c r="J8" i="1"/>
  <c r="J7" i="1"/>
  <c r="J37" i="1"/>
  <c r="J20" i="1"/>
  <c r="J40" i="1"/>
  <c r="J47" i="1"/>
  <c r="J46" i="1"/>
  <c r="J45" i="1"/>
  <c r="J44" i="1"/>
  <c r="J43" i="1"/>
  <c r="J42" i="1"/>
  <c r="J41" i="1"/>
  <c r="J39" i="1"/>
  <c r="J38" i="1"/>
  <c r="J36" i="1"/>
  <c r="J35" i="1"/>
  <c r="J34" i="1"/>
  <c r="J33" i="1"/>
  <c r="J32" i="1"/>
  <c r="J31" i="1"/>
  <c r="J30" i="1"/>
  <c r="J48" i="1"/>
  <c r="J49" i="1"/>
  <c r="J50" i="1"/>
  <c r="J51" i="1"/>
  <c r="J52" i="1"/>
  <c r="J3" i="1"/>
  <c r="J4" i="1"/>
  <c r="J5" i="1"/>
  <c r="J6" i="1"/>
  <c r="J10" i="1"/>
  <c r="J11" i="1"/>
  <c r="J12" i="1"/>
  <c r="J13" i="1"/>
  <c r="J14" i="1"/>
  <c r="J15" i="1"/>
  <c r="J16" i="1"/>
  <c r="J17" i="1" l="1"/>
  <c r="J18" i="1"/>
  <c r="J19" i="1"/>
  <c r="J21" i="1"/>
  <c r="J22" i="1"/>
  <c r="J23" i="1"/>
  <c r="J24" i="1"/>
  <c r="J25" i="1"/>
  <c r="J26" i="1"/>
  <c r="J28" i="1"/>
  <c r="J29" i="1"/>
  <c r="J2" i="1" l="1"/>
  <c r="J55" i="1" s="1"/>
</calcChain>
</file>

<file path=xl/sharedStrings.xml><?xml version="1.0" encoding="utf-8"?>
<sst xmlns="http://schemas.openxmlformats.org/spreadsheetml/2006/main" count="369" uniqueCount="144">
  <si>
    <t>Objetivo estratégico</t>
  </si>
  <si>
    <t>Ação</t>
  </si>
  <si>
    <t>Indicador</t>
  </si>
  <si>
    <t>Público impactado</t>
  </si>
  <si>
    <t>Prazo/Execução</t>
  </si>
  <si>
    <t>Liderança</t>
  </si>
  <si>
    <t>Recursos Necessários</t>
  </si>
  <si>
    <t>Quantidade</t>
  </si>
  <si>
    <t>Total do recurso</t>
  </si>
  <si>
    <t>Valores unitário</t>
  </si>
  <si>
    <t>Mais acessível; 
mais atuante; 
mais fiscalizador;
mais orientador; 
mais próximo com Nutricionistas</t>
  </si>
  <si>
    <t>Nº visitas realizadas /programadas - 90%</t>
  </si>
  <si>
    <t>nutricionista
cliente - PJ
sociedade civil</t>
  </si>
  <si>
    <t>1º ao 4º trimestre</t>
  </si>
  <si>
    <t xml:space="preserve"> Coord. Setor Fiscalização</t>
  </si>
  <si>
    <t>Mais acessível e transparente; mais atuante; mais fiscalizador; mais orientador; mais próximo e conectado com Nutricionistas</t>
  </si>
  <si>
    <t>Mais atuante; 
mais fiscalizador;
mais orientador; 
mais ágil;
mais moderno e tecnológico</t>
  </si>
  <si>
    <t>Coord. da CF</t>
  </si>
  <si>
    <t>Adquirir 7 tabletes com caneta e teclado e 7 capas de proteção para uso nas visitas fiscais</t>
  </si>
  <si>
    <t xml:space="preserve">Mais acessível e transparente; 
mais atuante; 
mais fiscalizador; 
mais orientador; 
mais próximo e conectado com Nutricionistas </t>
  </si>
  <si>
    <t>Mais acessível;
mais atuante; 
mais fiscalizador;
mais orientador;
mais próximo e conectado com Nutricionistas</t>
  </si>
  <si>
    <t>Realizar reuniões e/ou eventos de interiorização
Contar com a participação de conselheiros</t>
  </si>
  <si>
    <t>Aquisição</t>
  </si>
  <si>
    <t>Mais acessível e transparente; 
mais ágil; 
mais orientador; 
mais articulado; 
mais proximo e concetado aos Nutricionistas e TND</t>
  </si>
  <si>
    <t>Criar ações para orientação aos profissionais, empresas e sociedade,
 por meio da publicação de posts e da criação de vídeos
 e/ou de palestras online (live)
- Fornecer informações corretas e seguras para a categoria e sociedade
- Esclarecer para a Sociedade a função/papel do nutricionista e TND
- Valorizar e reconhecer o trabalho realizado pelo nutricionista e TND</t>
  </si>
  <si>
    <t>nutricionista
TND
cliente - PJ
sociedade civil</t>
  </si>
  <si>
    <t>Divulgar as ações de fiscalização (internas e externas) realizadas pelo setor
(informações para divulgação serão selecionadas pelo setor de fiscalização e analisadas junto com a Comissão de Fiscalização)</t>
  </si>
  <si>
    <t>mínimo 1 publicação de ação de fiscaliação por trimestre</t>
  </si>
  <si>
    <t>Coord. Setor de Fiscalização e Sandra</t>
  </si>
  <si>
    <t>Coord. Setor de Fiscalização</t>
  </si>
  <si>
    <t>Mais integrador; 
mais articulador; 
mais atuante; 
mais fiscalizador</t>
  </si>
  <si>
    <t>Mais ágil; 
mais orientador; 
mais atuante; 
mais fiscalizador; 
mais integrado; 
mais próximo e concetado aos Nutricionistas e TND</t>
  </si>
  <si>
    <t>Qualificar e atualizar o setor de fiscalização promovendo encontros internos (com participação de palestrantes externos) e grupos de estudo</t>
  </si>
  <si>
    <t xml:space="preserve">Participar de fiscalizações intregradas com o grupo de agentes fiscais das demais profissões regulamentadas
</t>
  </si>
  <si>
    <t>Nº de capacitações realizadas - 1 por semestre com palestrante externo
Nº colaboradores atingidos - 100%</t>
  </si>
  <si>
    <t>Sandra</t>
  </si>
  <si>
    <t>Nº de capacitações realizadas (1 evento por pessoa)
Nº colaboradores atingidos - 100%</t>
  </si>
  <si>
    <t>Mais atuante; 
mais orientador; 
mais fiscalizador; 
mais integrado; 
mais próximo e concetado aos Nutricionistas e TND</t>
  </si>
  <si>
    <t xml:space="preserve">Analisar e encaminhar as denúncias recebidas </t>
  </si>
  <si>
    <t>Desenvolver e divulgar tutorial de denúncias, com esclarecimentos e orientações sobre o processo de formalização de uma denúncia</t>
  </si>
  <si>
    <t>Nº de denúncias apuradas / nº de denúncias recebidas</t>
  </si>
  <si>
    <t>Desenvolver material digital - tutorial e orientação</t>
  </si>
  <si>
    <t>Desenvolver material orientativo e educativo</t>
  </si>
  <si>
    <t>sociedade civil</t>
  </si>
  <si>
    <t>Aqusição de plataforma de formulário de denúncia</t>
  </si>
  <si>
    <t>Coord. Setor de Fiscalização e Coord. Técnica</t>
  </si>
  <si>
    <t>Mais ágil;
mais fiscalizador;
mais atuante; 
Mais acessível e transparente; 
mais atuante; 
mais fiscalizador; 
mais orientador</t>
  </si>
  <si>
    <t xml:space="preserve">Contratar 1 assistente administrativo exclusivo para o Setor de Fiscalização para apoio às ações administrativas </t>
  </si>
  <si>
    <t>Nº de encaminhamentos e controle de processos e documentos (agilidade nos processos e demandas da CF)</t>
  </si>
  <si>
    <t>Coord. Setor de Fiscalização e Coord. CF</t>
  </si>
  <si>
    <t>Contratar estagiários para apoio às ações administrativas do Setor de Fiscalização 
- contratar 3 estagiários de ensino superior (4 horas/dia cada)
- contratar 1 estagiário de ensino médio (4 horas/dia cada)</t>
  </si>
  <si>
    <t>Realizar atividades articuladas para fortalecer as ações e encaminhamentos de fiscalização com outros órgãos e instituições 
(MP, CECANE, FAMURS, SUSEPE)</t>
  </si>
  <si>
    <t>1 reunião de articulação com cada entidade ou conforme demanda</t>
  </si>
  <si>
    <t>Coord. CF</t>
  </si>
  <si>
    <t>Mais atuante;
mais ágil; 
mais fiscalizador; 
mais integrador</t>
  </si>
  <si>
    <t>Realizar visitas e ações de comunicação, concientização e reconhecimento dos profissionais da nutrição junto aos  Gestores Públicos e Privados (tanto pelos nutricionistas fiscais como pelos conselheiros)</t>
  </si>
  <si>
    <t>Campanha e Visitas (Secretarias de Saúde, Educação e Assistência Social)</t>
  </si>
  <si>
    <t xml:space="preserve">sociedade, 
nutricionista, 
gestores públicos </t>
  </si>
  <si>
    <t>Mais integrado; 
mais orientador; 
mais proximo e conectado com o Nutricionista e TND; mais articulado</t>
  </si>
  <si>
    <t>Reuniões realizadas</t>
  </si>
  <si>
    <t>Mais fiscalizador; 
mais atuante; 
mais próximo e concetado com Nutricionistas e TND; 
mais integrado; 
mais orientador</t>
  </si>
  <si>
    <t>Conforme demanda formal
Pesquisa de satisfação - 70%
Nº de Selos solicitados e entregues</t>
  </si>
  <si>
    <t>Ivete</t>
  </si>
  <si>
    <t>Mais articulador; 
mais integrado; 
mais próximo e conectado com nutricionistas, TDNs e sociedade</t>
  </si>
  <si>
    <t>Participar em eventos realizados ou promovidos pelo CFN ou outras Entidades/Instituições (conselheiros)</t>
  </si>
  <si>
    <t>Representação em atividades e ações</t>
  </si>
  <si>
    <t>Conforme cronograma do Sistema CFN/CRN 
ou outros eventos</t>
  </si>
  <si>
    <t>Mais acessível e transparente; 
mais atuante; 
mais fiscalizador; 
mais orientador; 
mais próximo e conectado</t>
  </si>
  <si>
    <t>1º bimestre</t>
  </si>
  <si>
    <t>Mais mais acessível e transparente; mais ágil; mais articulador; mais atuante; mais integrado; mais moderno e tecnológico; mais orientador; mais próximo e conectado com Nutricionistas e TND</t>
  </si>
  <si>
    <t>Realizar reuniões ordinárias e extraordinárias da Comissão, visando organizar, orientar e promover as ações de fiscalização do CRN-2 e deliberações gerais
*serão realizadas, sempre que possível, reuniões híbridas</t>
  </si>
  <si>
    <t>nutricionistas e acadêmicos, TND e estudantes e IES</t>
  </si>
  <si>
    <t>1ª ao 4º trimestre</t>
  </si>
  <si>
    <t>Nº de encaminhamentos e controle de processos e documentos
Nº de agendamento de visitas fiscais e logística (médio)</t>
  </si>
  <si>
    <t>diminuir o tempo de preenhimento de formulários e facilitar a elaboração de relatórios</t>
  </si>
  <si>
    <t>supervisão de 100% dos Nutricionistas Fiscais em atividades de fiscalização
(1 por semestre para cada fiscal + 10 dias de interiorização)</t>
  </si>
  <si>
    <t>realizar 2 ações de interiorização
(1 por semestre)</t>
  </si>
  <si>
    <t>4 publicações  mês x visualizações 
1 palestra online bimestral (realizadas e salvas no youtube)</t>
  </si>
  <si>
    <t>1 ação intregrada anual</t>
  </si>
  <si>
    <t>sem despesas</t>
  </si>
  <si>
    <t>aquisição de tablet com caneta</t>
  </si>
  <si>
    <t>aquisição de capa com teclado para o Tablet, teclado Bluetooth sem fio e capa fólio de couro sintético e slot para caneta</t>
  </si>
  <si>
    <t>despesa prevista na primeira ação de visitas fiscais</t>
  </si>
  <si>
    <t>ajuda de deslocamento (conselheiro) - 4</t>
  </si>
  <si>
    <t>sem despesa
(ação em parceira com CCom)</t>
  </si>
  <si>
    <t>inscrição evento (fiscais)</t>
  </si>
  <si>
    <t>inscrição evento (assistente administrativo)</t>
  </si>
  <si>
    <t>passagem terrestre (5 ida e volta)</t>
  </si>
  <si>
    <t>ajuda de deslocamento - funcionário (12)</t>
  </si>
  <si>
    <t>sem despesa</t>
  </si>
  <si>
    <t>assinatura Mensal/Anual (custo gestão/Comissão de Ética - ação compartilhada com a Comissão de Ética)</t>
  </si>
  <si>
    <t>diária (conselheiro) 1d.  - 2 cons. 1/2 diaria</t>
  </si>
  <si>
    <t>visita fiscal (já previsto valor na primeira ação do PAM)</t>
  </si>
  <si>
    <t>moldura para selo - 50 unidades (quadro vidro)</t>
  </si>
  <si>
    <t>Qualificar e atualizar o setor de fiscalização por meio da participação em cursos, capacitações e eventos (presenciais e online)</t>
  </si>
  <si>
    <t>impressão selos - 50 cópias coloridas</t>
  </si>
  <si>
    <t>colete (1 para cada fiscal - 8 fiscais)</t>
  </si>
  <si>
    <t>passagem aérea (8 ida e volta)</t>
  </si>
  <si>
    <t>auxilio representação colaborador
Previsão: 4 reuniões (2 a 4 horas cada)</t>
  </si>
  <si>
    <t>estagiários nível superior (Nutrição) - 3
4 horas/dia</t>
  </si>
  <si>
    <t>estagiário nível médio - 1
4 horas/dia</t>
  </si>
  <si>
    <t>Realizar a supervisão (Coordenação do Setor)
 nas visitas fiscais presenciais e/ou acompanhamento de ações de interiorização
(1 por semestre para cada fiscal 
+ 10 dias de interiorização)</t>
  </si>
  <si>
    <t>colaboradores (funcionários)
nutricionista
TND
cliente - PJ
sociedade civil</t>
  </si>
  <si>
    <r>
      <t xml:space="preserve">Realizar 1.680 visitas fiscais 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
(cálculo previsto com 3 visitas por dia, sendo no mínimo 2 visitas fiscais por dia conforme PNF) </t>
    </r>
  </si>
  <si>
    <t>Realizar 480 visitas fiscais remotas (online) de retorno
(prioridade locais de difícil acesso; Secretarias de Educação e Secretarias de Saúde; visitas fiscais de retorno ou conforme Política Regional de Fiscalização)
Cálculo: 8 VF remotas retorno x 6 fiscais x 10 meses</t>
  </si>
  <si>
    <t>suprimento fiscalização
1.680 visitas fiscais
(considerando R$ 80,00 por Visita Fiscal)</t>
  </si>
  <si>
    <t xml:space="preserve">sem despesa </t>
  </si>
  <si>
    <t xml:space="preserve">Colaboradores externos na comissão de fiscalização e em grupos de trabalho relacionados com as ações previstas no PAM da CF </t>
  </si>
  <si>
    <r>
      <rPr>
        <sz val="11"/>
        <rFont val="Calibri"/>
        <family val="2"/>
        <scheme val="minor"/>
      </rPr>
      <t>Estimular</t>
    </r>
    <r>
      <rPr>
        <sz val="11"/>
        <color theme="1"/>
        <rFont val="Calibri"/>
        <family val="2"/>
        <scheme val="minor"/>
      </rPr>
      <t xml:space="preserve"> o projeto do Selo - "Aqui Tem Nutricionista"
Realizar visita fiscal para avaliação dos itens para concessao do Selo</t>
    </r>
  </si>
  <si>
    <t>Implementar o projeto do Selo - "Aqui Tem Nutricionista"
Elaborar projeto para campanha de divulgação em mídias eletrônicas (Fiscalização e Ccom)</t>
  </si>
  <si>
    <t>divulgação nas redes sociais</t>
  </si>
  <si>
    <t>Implementar o projeto do Selo - "Aqui Tem Nutricionista"
Realizar uma reunião com entidades para apresentação da ação e apoio</t>
  </si>
  <si>
    <t>Implementar o projeto do Selo - "Aqui Tem Nutricionista"
Realizar uma reunião com SINDHA para apresentação da ação e apoio</t>
  </si>
  <si>
    <t>Implementar o projeto do Selo - "Aqui Tem Nutricionista"
Imprimir e distribuir novos Selos, com moldura</t>
  </si>
  <si>
    <t>passagem terrestre para conselheiro - 1 ida e volta (valor Porto Alegre - SM)</t>
  </si>
  <si>
    <t>Reuniões ordinárias e extraordinárias
(4 por mês)</t>
  </si>
  <si>
    <t>ajuda de deslocamento conselheiro para 1 reunião presencial/mês e demais on-line (12)</t>
  </si>
  <si>
    <t xml:space="preserve">diária para conselheiro para 1 reunião presencial/mês e demais on-line (12 1/2 diária) </t>
  </si>
  <si>
    <t>passagem terrestre conselheiro para 1 reunião presencial/mês e demais on-line (12 - SM)</t>
  </si>
  <si>
    <t>Rosmeri</t>
  </si>
  <si>
    <t xml:space="preserve">Coord. Setor de Fiscalização </t>
  </si>
  <si>
    <t>passagens terrestres (coordenação setor) - 4</t>
  </si>
  <si>
    <t xml:space="preserve">diaria (coordenação setor) -  </t>
  </si>
  <si>
    <t xml:space="preserve">ajuda deslocamento (coordenação setor) -  </t>
  </si>
  <si>
    <t>despesa prevista na primeira ação de visitas fiscais para acompanhar o nutricionista fiscal na atividade fiscalizatória</t>
  </si>
  <si>
    <t>palestrantes (colaborador externo)</t>
  </si>
  <si>
    <t>passagem terrestre (palestrante - colaborador externo)</t>
  </si>
  <si>
    <t>diária - funcionário (12)</t>
  </si>
  <si>
    <t>passagem terrestre (conselheiro) - 4 locais</t>
  </si>
  <si>
    <t>patrimônio</t>
  </si>
  <si>
    <t xml:space="preserve">Adiquirir uniformes para identificação dos funcionários nas ações de fiscalização: 
Proposta inicial:
1 colete para cada fiscal
</t>
  </si>
  <si>
    <t>Aquisição de 1 colete para cada fiscal</t>
  </si>
  <si>
    <t>Desenvolver e imprimir material orientativo e educativo para nutricionistas, TNDs e Pessoas Jurídicas</t>
  </si>
  <si>
    <t>panfleto (impressão)</t>
  </si>
  <si>
    <t>despesa prevista no PAM Gestão (aprovada a possibilidade de contratação em plenária realizada no dia 11/09/2024)</t>
  </si>
  <si>
    <t>passagem terrestre (conselheiro) - 2 (ida e volta)</t>
  </si>
  <si>
    <t>diária (conselheiro) 1d.  - 1 cons. 1/2 diaria</t>
  </si>
  <si>
    <t>ajuda de deslocamento (conselheiro) - 2</t>
  </si>
  <si>
    <t>passagem aérea para 1 conselheiro - 3 ida e volta - (Porto Alegre-Brasília)</t>
  </si>
  <si>
    <t xml:space="preserve">diária (1 conselheiro) x 3 evento (2diarias) </t>
  </si>
  <si>
    <t>ajuda de deslocamento (conselheiro) - 3</t>
  </si>
  <si>
    <t>diária (conselheiro) - 4 diárias</t>
  </si>
  <si>
    <t>auxilio representação para conselheiros (3 cons. X 48 reuniões x 4h cada)</t>
  </si>
  <si>
    <t>Despesa realizada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</si>
</sst>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R$&quot;\ #,##0.00;\-&quot;R$&quot;\ #,##0.00"/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&quot;R$&quot;\ 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4" fontId="2" fillId="2" borderId="1" xfId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44" fontId="0" fillId="0" borderId="0" xfId="1" applyFont="1" applyBorder="1" applyAlignment="1">
      <alignment horizontal="center" vertical="center" wrapText="1"/>
    </xf>
    <xf numFmtId="44" fontId="0" fillId="3" borderId="1" xfId="1" applyFont="1" applyFill="1" applyBorder="1" applyAlignment="1">
      <alignment horizontal="center" vertical="center" wrapText="1"/>
    </xf>
    <xf numFmtId="10" fontId="0" fillId="0" borderId="0" xfId="1" applyNumberFormat="1" applyFont="1" applyBorder="1" applyAlignment="1">
      <alignment horizontal="center" vertical="center" wrapText="1"/>
    </xf>
    <xf numFmtId="44" fontId="5" fillId="0" borderId="0" xfId="1" applyFont="1" applyBorder="1" applyAlignment="1">
      <alignment horizontal="center" vertical="center" wrapText="1"/>
    </xf>
    <xf numFmtId="4" fontId="0" fillId="0" borderId="0" xfId="0" applyNumberFormat="1" applyBorder="1" applyAlignment="1">
      <alignment horizontal="right" vertical="center" wrapText="1"/>
    </xf>
    <xf numFmtId="44" fontId="0" fillId="0" borderId="0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 wrapText="1"/>
    </xf>
    <xf numFmtId="7" fontId="0" fillId="3" borderId="1" xfId="1" applyNumberFormat="1" applyFont="1" applyFill="1" applyBorder="1" applyAlignment="1">
      <alignment horizontal="center" vertical="center" wrapText="1"/>
    </xf>
    <xf numFmtId="7" fontId="4" fillId="3" borderId="1" xfId="1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3" borderId="0" xfId="0" applyFill="1"/>
    <xf numFmtId="44" fontId="4" fillId="3" borderId="1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7" fontId="0" fillId="0" borderId="1" xfId="1" applyNumberFormat="1" applyFont="1" applyFill="1" applyBorder="1" applyAlignment="1">
      <alignment horizontal="center" vertical="center" wrapText="1"/>
    </xf>
    <xf numFmtId="7" fontId="4" fillId="0" borderId="1" xfId="1" applyNumberFormat="1" applyFont="1" applyFill="1" applyBorder="1" applyAlignment="1">
      <alignment horizontal="center" vertical="center" wrapText="1"/>
    </xf>
    <xf numFmtId="0" fontId="4" fillId="0" borderId="1" xfId="0" quotePrefix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44" fontId="4" fillId="0" borderId="1" xfId="1" applyFont="1" applyFill="1" applyBorder="1" applyAlignment="1">
      <alignment horizontal="center" vertical="center" wrapText="1"/>
    </xf>
    <xf numFmtId="44" fontId="0" fillId="4" borderId="0" xfId="1" applyFont="1" applyFill="1" applyBorder="1" applyAlignment="1">
      <alignment horizontal="center" vertical="center" wrapText="1"/>
    </xf>
    <xf numFmtId="44" fontId="0" fillId="5" borderId="0" xfId="1" applyFont="1" applyFill="1" applyAlignment="1">
      <alignment wrapText="1"/>
    </xf>
    <xf numFmtId="44" fontId="0" fillId="0" borderId="0" xfId="1" applyFont="1" applyAlignment="1">
      <alignment wrapText="1"/>
    </xf>
    <xf numFmtId="44" fontId="0" fillId="6" borderId="0" xfId="1" applyFont="1" applyFill="1" applyAlignment="1">
      <alignment wrapText="1"/>
    </xf>
    <xf numFmtId="0" fontId="0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8" fontId="0" fillId="5" borderId="1" xfId="1" applyNumberFormat="1" applyFont="1" applyFill="1" applyBorder="1" applyAlignment="1">
      <alignment horizontal="center" vertical="center" wrapText="1"/>
    </xf>
    <xf numFmtId="44" fontId="0" fillId="5" borderId="1" xfId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F78E5-C8A4-4A0A-9691-933535481F44}">
  <sheetPr>
    <pageSetUpPr fitToPage="1"/>
  </sheetPr>
  <dimension ref="A1:K65"/>
  <sheetViews>
    <sheetView tabSelected="1" topLeftCell="B52" zoomScale="80" zoomScaleNormal="80" workbookViewId="0">
      <selection activeCell="K53" sqref="K53"/>
    </sheetView>
  </sheetViews>
  <sheetFormatPr defaultRowHeight="15" x14ac:dyDescent="0.25"/>
  <cols>
    <col min="1" max="1" width="19.28515625" style="7" bestFit="1" customWidth="1"/>
    <col min="2" max="2" width="47.42578125" style="11" customWidth="1"/>
    <col min="3" max="3" width="19.28515625" style="7" customWidth="1"/>
    <col min="4" max="4" width="17.5703125" style="7" bestFit="1" customWidth="1"/>
    <col min="5" max="5" width="17.28515625" style="7" customWidth="1"/>
    <col min="6" max="6" width="14.42578125" style="7" customWidth="1"/>
    <col min="7" max="7" width="32.7109375" style="11" customWidth="1"/>
    <col min="8" max="8" width="11.42578125" style="7" bestFit="1" customWidth="1"/>
    <col min="9" max="10" width="16.7109375" style="8" bestFit="1" customWidth="1"/>
    <col min="11" max="11" width="20.85546875" style="46" customWidth="1"/>
  </cols>
  <sheetData>
    <row r="1" spans="1:11" s="1" customFormat="1" ht="39.7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9</v>
      </c>
      <c r="J1" s="3" t="s">
        <v>8</v>
      </c>
      <c r="K1" s="44" t="s">
        <v>143</v>
      </c>
    </row>
    <row r="2" spans="1:11" ht="100.5" customHeight="1" x14ac:dyDescent="0.25">
      <c r="A2" s="4" t="s">
        <v>10</v>
      </c>
      <c r="B2" s="9" t="s">
        <v>103</v>
      </c>
      <c r="C2" s="4" t="s">
        <v>11</v>
      </c>
      <c r="D2" s="4" t="s">
        <v>12</v>
      </c>
      <c r="E2" s="4" t="s">
        <v>13</v>
      </c>
      <c r="F2" s="4" t="s">
        <v>14</v>
      </c>
      <c r="G2" s="9" t="s">
        <v>105</v>
      </c>
      <c r="H2" s="12">
        <v>1680</v>
      </c>
      <c r="I2" s="5">
        <v>80</v>
      </c>
      <c r="J2" s="5">
        <f>I2*H2</f>
        <v>134400</v>
      </c>
      <c r="K2" s="47">
        <v>6968.63</v>
      </c>
    </row>
    <row r="3" spans="1:11" ht="152.25" customHeight="1" x14ac:dyDescent="0.25">
      <c r="A3" s="6" t="s">
        <v>15</v>
      </c>
      <c r="B3" s="29" t="s">
        <v>104</v>
      </c>
      <c r="C3" s="4" t="s">
        <v>11</v>
      </c>
      <c r="D3" s="4" t="s">
        <v>12</v>
      </c>
      <c r="E3" s="4" t="s">
        <v>13</v>
      </c>
      <c r="F3" s="4" t="s">
        <v>14</v>
      </c>
      <c r="G3" s="10" t="s">
        <v>79</v>
      </c>
      <c r="H3" s="6">
        <v>0</v>
      </c>
      <c r="I3" s="30">
        <v>0</v>
      </c>
      <c r="J3" s="30">
        <f>I3*H3</f>
        <v>0</v>
      </c>
      <c r="K3" s="47"/>
    </row>
    <row r="4" spans="1:11" ht="96" customHeight="1" x14ac:dyDescent="0.25">
      <c r="A4" s="6" t="s">
        <v>16</v>
      </c>
      <c r="B4" s="10" t="s">
        <v>18</v>
      </c>
      <c r="C4" s="6" t="s">
        <v>74</v>
      </c>
      <c r="D4" s="4" t="s">
        <v>12</v>
      </c>
      <c r="E4" s="4" t="s">
        <v>13</v>
      </c>
      <c r="F4" s="6" t="s">
        <v>17</v>
      </c>
      <c r="G4" s="10" t="s">
        <v>80</v>
      </c>
      <c r="H4" s="6">
        <v>7</v>
      </c>
      <c r="I4" s="42">
        <v>6000</v>
      </c>
      <c r="J4" s="43">
        <f t="shared" ref="J4:J29" si="0">I4*H4</f>
        <v>42000</v>
      </c>
      <c r="K4" s="47"/>
    </row>
    <row r="5" spans="1:11" ht="90" x14ac:dyDescent="0.25">
      <c r="A5" s="6" t="s">
        <v>16</v>
      </c>
      <c r="B5" s="10" t="s">
        <v>18</v>
      </c>
      <c r="C5" s="6" t="s">
        <v>74</v>
      </c>
      <c r="D5" s="4" t="s">
        <v>12</v>
      </c>
      <c r="E5" s="4" t="s">
        <v>13</v>
      </c>
      <c r="F5" s="6" t="s">
        <v>17</v>
      </c>
      <c r="G5" s="10" t="s">
        <v>81</v>
      </c>
      <c r="H5" s="6">
        <v>7</v>
      </c>
      <c r="I5" s="5">
        <v>250</v>
      </c>
      <c r="J5" s="5">
        <f t="shared" si="0"/>
        <v>1750</v>
      </c>
      <c r="K5" s="47"/>
    </row>
    <row r="6" spans="1:11" ht="150" x14ac:dyDescent="0.25">
      <c r="A6" s="21" t="s">
        <v>19</v>
      </c>
      <c r="B6" s="29" t="s">
        <v>101</v>
      </c>
      <c r="C6" s="21" t="s">
        <v>75</v>
      </c>
      <c r="D6" s="21" t="s">
        <v>12</v>
      </c>
      <c r="E6" s="21" t="s">
        <v>13</v>
      </c>
      <c r="F6" s="21" t="s">
        <v>14</v>
      </c>
      <c r="G6" s="29" t="s">
        <v>124</v>
      </c>
      <c r="H6" s="21">
        <v>24</v>
      </c>
      <c r="I6" s="31">
        <v>0</v>
      </c>
      <c r="J6" s="31">
        <f t="shared" si="0"/>
        <v>0</v>
      </c>
      <c r="K6" s="47"/>
    </row>
    <row r="7" spans="1:11" ht="150" x14ac:dyDescent="0.25">
      <c r="A7" s="21" t="s">
        <v>19</v>
      </c>
      <c r="B7" s="29" t="s">
        <v>101</v>
      </c>
      <c r="C7" s="21" t="s">
        <v>75</v>
      </c>
      <c r="D7" s="21" t="s">
        <v>12</v>
      </c>
      <c r="E7" s="21" t="s">
        <v>13</v>
      </c>
      <c r="F7" s="21" t="s">
        <v>14</v>
      </c>
      <c r="G7" s="32" t="s">
        <v>121</v>
      </c>
      <c r="H7" s="21">
        <v>4</v>
      </c>
      <c r="I7" s="31">
        <v>360</v>
      </c>
      <c r="J7" s="31">
        <f t="shared" si="0"/>
        <v>1440</v>
      </c>
      <c r="K7" s="47"/>
    </row>
    <row r="8" spans="1:11" ht="150" x14ac:dyDescent="0.25">
      <c r="A8" s="21" t="s">
        <v>19</v>
      </c>
      <c r="B8" s="29" t="s">
        <v>101</v>
      </c>
      <c r="C8" s="21" t="s">
        <v>75</v>
      </c>
      <c r="D8" s="21" t="s">
        <v>12</v>
      </c>
      <c r="E8" s="21" t="s">
        <v>13</v>
      </c>
      <c r="F8" s="21" t="s">
        <v>14</v>
      </c>
      <c r="G8" s="29" t="s">
        <v>122</v>
      </c>
      <c r="H8" s="21">
        <v>4</v>
      </c>
      <c r="I8" s="31">
        <v>400</v>
      </c>
      <c r="J8" s="31">
        <f t="shared" si="0"/>
        <v>1600</v>
      </c>
      <c r="K8" s="47"/>
    </row>
    <row r="9" spans="1:11" ht="150" x14ac:dyDescent="0.25">
      <c r="A9" s="21" t="s">
        <v>19</v>
      </c>
      <c r="B9" s="29" t="s">
        <v>101</v>
      </c>
      <c r="C9" s="21" t="s">
        <v>75</v>
      </c>
      <c r="D9" s="21" t="s">
        <v>12</v>
      </c>
      <c r="E9" s="21" t="s">
        <v>13</v>
      </c>
      <c r="F9" s="21" t="s">
        <v>14</v>
      </c>
      <c r="G9" s="29" t="s">
        <v>123</v>
      </c>
      <c r="H9" s="21">
        <v>4</v>
      </c>
      <c r="I9" s="31">
        <v>300</v>
      </c>
      <c r="J9" s="31">
        <f t="shared" si="0"/>
        <v>1200</v>
      </c>
      <c r="K9" s="47"/>
    </row>
    <row r="10" spans="1:11" ht="105" x14ac:dyDescent="0.25">
      <c r="A10" s="6" t="s">
        <v>20</v>
      </c>
      <c r="B10" s="10" t="s">
        <v>21</v>
      </c>
      <c r="C10" s="6" t="s">
        <v>76</v>
      </c>
      <c r="D10" s="4" t="s">
        <v>12</v>
      </c>
      <c r="E10" s="4" t="s">
        <v>13</v>
      </c>
      <c r="F10" s="6" t="s">
        <v>17</v>
      </c>
      <c r="G10" s="10" t="s">
        <v>135</v>
      </c>
      <c r="H10" s="6">
        <v>2</v>
      </c>
      <c r="I10" s="5">
        <v>360</v>
      </c>
      <c r="J10" s="5">
        <f t="shared" si="0"/>
        <v>720</v>
      </c>
      <c r="K10" s="47"/>
    </row>
    <row r="11" spans="1:11" ht="108" customHeight="1" x14ac:dyDescent="0.25">
      <c r="A11" s="6" t="s">
        <v>20</v>
      </c>
      <c r="B11" s="10" t="s">
        <v>21</v>
      </c>
      <c r="C11" s="6" t="s">
        <v>76</v>
      </c>
      <c r="D11" s="4" t="s">
        <v>12</v>
      </c>
      <c r="E11" s="4" t="s">
        <v>13</v>
      </c>
      <c r="F11" s="6" t="s">
        <v>17</v>
      </c>
      <c r="G11" s="10" t="s">
        <v>141</v>
      </c>
      <c r="H11" s="6">
        <v>4</v>
      </c>
      <c r="I11" s="5">
        <v>400</v>
      </c>
      <c r="J11" s="5">
        <f t="shared" si="0"/>
        <v>1600</v>
      </c>
      <c r="K11" s="47"/>
    </row>
    <row r="12" spans="1:11" ht="106.5" customHeight="1" x14ac:dyDescent="0.25">
      <c r="A12" s="6" t="s">
        <v>20</v>
      </c>
      <c r="B12" s="10" t="s">
        <v>21</v>
      </c>
      <c r="C12" s="6" t="s">
        <v>76</v>
      </c>
      <c r="D12" s="4" t="s">
        <v>12</v>
      </c>
      <c r="E12" s="4" t="s">
        <v>13</v>
      </c>
      <c r="F12" s="6" t="s">
        <v>17</v>
      </c>
      <c r="G12" s="10" t="s">
        <v>137</v>
      </c>
      <c r="H12" s="6">
        <v>2</v>
      </c>
      <c r="I12" s="5">
        <v>300</v>
      </c>
      <c r="J12" s="5">
        <f t="shared" si="0"/>
        <v>600</v>
      </c>
      <c r="K12" s="47"/>
    </row>
    <row r="13" spans="1:11" ht="180" x14ac:dyDescent="0.25">
      <c r="A13" s="6" t="s">
        <v>23</v>
      </c>
      <c r="B13" s="10" t="s">
        <v>24</v>
      </c>
      <c r="C13" s="6" t="s">
        <v>77</v>
      </c>
      <c r="D13" s="6" t="s">
        <v>25</v>
      </c>
      <c r="E13" s="33" t="s">
        <v>13</v>
      </c>
      <c r="F13" s="6" t="s">
        <v>28</v>
      </c>
      <c r="G13" s="10" t="s">
        <v>84</v>
      </c>
      <c r="H13" s="6">
        <v>0</v>
      </c>
      <c r="I13" s="30">
        <v>0</v>
      </c>
      <c r="J13" s="30">
        <f t="shared" si="0"/>
        <v>0</v>
      </c>
      <c r="K13" s="47"/>
    </row>
    <row r="14" spans="1:11" s="27" customFormat="1" ht="120" x14ac:dyDescent="0.25">
      <c r="A14" s="22" t="s">
        <v>23</v>
      </c>
      <c r="B14" s="23" t="s">
        <v>26</v>
      </c>
      <c r="C14" s="22" t="s">
        <v>27</v>
      </c>
      <c r="D14" s="22" t="s">
        <v>25</v>
      </c>
      <c r="E14" s="26" t="s">
        <v>13</v>
      </c>
      <c r="F14" s="22" t="s">
        <v>29</v>
      </c>
      <c r="G14" s="23" t="s">
        <v>84</v>
      </c>
      <c r="H14" s="22">
        <v>0</v>
      </c>
      <c r="I14" s="24">
        <v>0</v>
      </c>
      <c r="J14" s="24">
        <f t="shared" si="0"/>
        <v>0</v>
      </c>
      <c r="K14" s="48"/>
    </row>
    <row r="15" spans="1:11" ht="144" customHeight="1" x14ac:dyDescent="0.25">
      <c r="A15" s="6" t="s">
        <v>30</v>
      </c>
      <c r="B15" s="10" t="s">
        <v>33</v>
      </c>
      <c r="C15" s="6" t="s">
        <v>78</v>
      </c>
      <c r="D15" s="6" t="s">
        <v>12</v>
      </c>
      <c r="E15" s="33" t="s">
        <v>13</v>
      </c>
      <c r="F15" s="6" t="s">
        <v>29</v>
      </c>
      <c r="G15" s="10" t="s">
        <v>82</v>
      </c>
      <c r="H15" s="6">
        <v>0</v>
      </c>
      <c r="I15" s="30">
        <v>0</v>
      </c>
      <c r="J15" s="30">
        <f t="shared" si="0"/>
        <v>0</v>
      </c>
      <c r="K15" s="47"/>
    </row>
    <row r="16" spans="1:11" ht="120" x14ac:dyDescent="0.25">
      <c r="A16" s="22" t="s">
        <v>31</v>
      </c>
      <c r="B16" s="23" t="s">
        <v>32</v>
      </c>
      <c r="C16" s="22" t="s">
        <v>34</v>
      </c>
      <c r="D16" s="22" t="s">
        <v>102</v>
      </c>
      <c r="E16" s="26" t="s">
        <v>13</v>
      </c>
      <c r="F16" s="22" t="s">
        <v>35</v>
      </c>
      <c r="G16" s="23" t="s">
        <v>125</v>
      </c>
      <c r="H16" s="22">
        <v>2</v>
      </c>
      <c r="I16" s="28">
        <v>170</v>
      </c>
      <c r="J16" s="28">
        <f t="shared" si="0"/>
        <v>340</v>
      </c>
      <c r="K16" s="47"/>
    </row>
    <row r="17" spans="1:11" ht="132.75" customHeight="1" x14ac:dyDescent="0.25">
      <c r="A17" s="22" t="s">
        <v>31</v>
      </c>
      <c r="B17" s="23" t="s">
        <v>32</v>
      </c>
      <c r="C17" s="22" t="s">
        <v>34</v>
      </c>
      <c r="D17" s="22" t="s">
        <v>102</v>
      </c>
      <c r="E17" s="26" t="s">
        <v>13</v>
      </c>
      <c r="F17" s="22" t="s">
        <v>35</v>
      </c>
      <c r="G17" s="23" t="s">
        <v>126</v>
      </c>
      <c r="H17" s="22">
        <v>3</v>
      </c>
      <c r="I17" s="16">
        <v>360</v>
      </c>
      <c r="J17" s="28">
        <f t="shared" si="0"/>
        <v>1080</v>
      </c>
      <c r="K17" s="47"/>
    </row>
    <row r="18" spans="1:11" ht="144.75" customHeight="1" x14ac:dyDescent="0.25">
      <c r="A18" s="6" t="s">
        <v>31</v>
      </c>
      <c r="B18" s="10" t="s">
        <v>94</v>
      </c>
      <c r="C18" s="6" t="s">
        <v>36</v>
      </c>
      <c r="D18" s="6" t="s">
        <v>102</v>
      </c>
      <c r="E18" s="6" t="s">
        <v>13</v>
      </c>
      <c r="F18" s="6" t="s">
        <v>29</v>
      </c>
      <c r="G18" s="10" t="s">
        <v>85</v>
      </c>
      <c r="H18" s="6">
        <v>4</v>
      </c>
      <c r="I18" s="5">
        <v>1000</v>
      </c>
      <c r="J18" s="34">
        <f t="shared" si="0"/>
        <v>4000</v>
      </c>
      <c r="K18" s="47"/>
    </row>
    <row r="19" spans="1:11" ht="138" customHeight="1" x14ac:dyDescent="0.25">
      <c r="A19" s="6" t="s">
        <v>31</v>
      </c>
      <c r="B19" s="10" t="s">
        <v>94</v>
      </c>
      <c r="C19" s="6" t="s">
        <v>36</v>
      </c>
      <c r="D19" s="6" t="s">
        <v>102</v>
      </c>
      <c r="E19" s="6" t="s">
        <v>13</v>
      </c>
      <c r="F19" s="6" t="s">
        <v>29</v>
      </c>
      <c r="G19" s="10" t="s">
        <v>86</v>
      </c>
      <c r="H19" s="6">
        <v>2</v>
      </c>
      <c r="I19" s="5">
        <v>500</v>
      </c>
      <c r="J19" s="34">
        <f t="shared" si="0"/>
        <v>1000</v>
      </c>
      <c r="K19" s="47"/>
    </row>
    <row r="20" spans="1:11" ht="136.5" customHeight="1" x14ac:dyDescent="0.25">
      <c r="A20" s="6" t="s">
        <v>31</v>
      </c>
      <c r="B20" s="10" t="s">
        <v>94</v>
      </c>
      <c r="C20" s="6" t="s">
        <v>36</v>
      </c>
      <c r="D20" s="6" t="s">
        <v>102</v>
      </c>
      <c r="E20" s="6" t="s">
        <v>13</v>
      </c>
      <c r="F20" s="6" t="s">
        <v>29</v>
      </c>
      <c r="G20" s="10" t="s">
        <v>87</v>
      </c>
      <c r="H20" s="6">
        <v>5</v>
      </c>
      <c r="I20" s="5">
        <v>360</v>
      </c>
      <c r="J20" s="34">
        <f t="shared" si="0"/>
        <v>1800</v>
      </c>
      <c r="K20" s="47"/>
    </row>
    <row r="21" spans="1:11" ht="141.75" customHeight="1" x14ac:dyDescent="0.25">
      <c r="A21" s="21" t="s">
        <v>31</v>
      </c>
      <c r="B21" s="29" t="s">
        <v>94</v>
      </c>
      <c r="C21" s="21" t="s">
        <v>36</v>
      </c>
      <c r="D21" s="21" t="s">
        <v>102</v>
      </c>
      <c r="E21" s="21" t="s">
        <v>13</v>
      </c>
      <c r="F21" s="21" t="s">
        <v>29</v>
      </c>
      <c r="G21" s="29" t="s">
        <v>127</v>
      </c>
      <c r="H21" s="21">
        <v>6</v>
      </c>
      <c r="I21" s="34">
        <v>500</v>
      </c>
      <c r="J21" s="34">
        <f t="shared" si="0"/>
        <v>3000</v>
      </c>
      <c r="K21" s="47"/>
    </row>
    <row r="22" spans="1:11" ht="138" customHeight="1" x14ac:dyDescent="0.25">
      <c r="A22" s="21" t="s">
        <v>31</v>
      </c>
      <c r="B22" s="29" t="s">
        <v>94</v>
      </c>
      <c r="C22" s="21" t="s">
        <v>36</v>
      </c>
      <c r="D22" s="21" t="s">
        <v>102</v>
      </c>
      <c r="E22" s="21" t="s">
        <v>13</v>
      </c>
      <c r="F22" s="21" t="s">
        <v>29</v>
      </c>
      <c r="G22" s="29" t="s">
        <v>88</v>
      </c>
      <c r="H22" s="21">
        <v>6</v>
      </c>
      <c r="I22" s="34">
        <v>400</v>
      </c>
      <c r="J22" s="34">
        <f t="shared" si="0"/>
        <v>2400</v>
      </c>
      <c r="K22" s="47"/>
    </row>
    <row r="23" spans="1:11" ht="144.75" customHeight="1" x14ac:dyDescent="0.25">
      <c r="A23" s="6" t="s">
        <v>31</v>
      </c>
      <c r="B23" s="10" t="s">
        <v>94</v>
      </c>
      <c r="C23" s="6" t="s">
        <v>36</v>
      </c>
      <c r="D23" s="6" t="s">
        <v>102</v>
      </c>
      <c r="E23" s="6" t="s">
        <v>13</v>
      </c>
      <c r="F23" s="6" t="s">
        <v>29</v>
      </c>
      <c r="G23" s="10" t="s">
        <v>97</v>
      </c>
      <c r="H23" s="6">
        <v>4</v>
      </c>
      <c r="I23" s="5">
        <v>3000</v>
      </c>
      <c r="J23" s="34">
        <f t="shared" si="0"/>
        <v>12000</v>
      </c>
      <c r="K23" s="47"/>
    </row>
    <row r="24" spans="1:11" ht="138" customHeight="1" x14ac:dyDescent="0.25">
      <c r="A24" s="22" t="s">
        <v>37</v>
      </c>
      <c r="B24" s="23" t="s">
        <v>38</v>
      </c>
      <c r="C24" s="22" t="s">
        <v>40</v>
      </c>
      <c r="D24" s="22" t="s">
        <v>25</v>
      </c>
      <c r="E24" s="22" t="s">
        <v>13</v>
      </c>
      <c r="F24" s="22" t="s">
        <v>35</v>
      </c>
      <c r="G24" s="23" t="s">
        <v>89</v>
      </c>
      <c r="H24" s="22">
        <v>0</v>
      </c>
      <c r="I24" s="24">
        <v>0</v>
      </c>
      <c r="J24" s="25">
        <f t="shared" si="0"/>
        <v>0</v>
      </c>
      <c r="K24" s="47"/>
    </row>
    <row r="25" spans="1:11" ht="125.25" customHeight="1" x14ac:dyDescent="0.25">
      <c r="A25" s="6" t="s">
        <v>37</v>
      </c>
      <c r="B25" s="10" t="s">
        <v>39</v>
      </c>
      <c r="C25" s="6" t="s">
        <v>41</v>
      </c>
      <c r="D25" s="6" t="s">
        <v>25</v>
      </c>
      <c r="E25" s="6" t="s">
        <v>13</v>
      </c>
      <c r="F25" s="6" t="s">
        <v>35</v>
      </c>
      <c r="G25" s="10" t="s">
        <v>106</v>
      </c>
      <c r="H25" s="6">
        <v>0</v>
      </c>
      <c r="I25" s="30">
        <v>0</v>
      </c>
      <c r="J25" s="31">
        <f t="shared" si="0"/>
        <v>0</v>
      </c>
      <c r="K25" s="47"/>
    </row>
    <row r="26" spans="1:11" ht="126" customHeight="1" x14ac:dyDescent="0.25">
      <c r="A26" s="22" t="s">
        <v>37</v>
      </c>
      <c r="B26" s="23" t="s">
        <v>132</v>
      </c>
      <c r="C26" s="22" t="s">
        <v>42</v>
      </c>
      <c r="D26" s="22" t="s">
        <v>25</v>
      </c>
      <c r="E26" s="22" t="s">
        <v>13</v>
      </c>
      <c r="F26" s="22" t="s">
        <v>119</v>
      </c>
      <c r="G26" s="39" t="s">
        <v>89</v>
      </c>
      <c r="H26" s="22">
        <v>0</v>
      </c>
      <c r="I26" s="24">
        <v>0</v>
      </c>
      <c r="J26" s="25">
        <f t="shared" si="0"/>
        <v>0</v>
      </c>
      <c r="K26" s="47"/>
    </row>
    <row r="27" spans="1:11" ht="126" customHeight="1" x14ac:dyDescent="0.25">
      <c r="A27" s="22" t="s">
        <v>37</v>
      </c>
      <c r="B27" s="23" t="s">
        <v>132</v>
      </c>
      <c r="C27" s="22" t="s">
        <v>42</v>
      </c>
      <c r="D27" s="22" t="s">
        <v>25</v>
      </c>
      <c r="E27" s="22" t="s">
        <v>13</v>
      </c>
      <c r="F27" s="22" t="s">
        <v>119</v>
      </c>
      <c r="G27" s="40" t="s">
        <v>133</v>
      </c>
      <c r="H27" s="41">
        <v>1000</v>
      </c>
      <c r="I27" s="25">
        <v>0.5</v>
      </c>
      <c r="J27" s="25">
        <f t="shared" ref="J27" si="1">I27*H27</f>
        <v>500</v>
      </c>
      <c r="K27" s="47"/>
    </row>
    <row r="28" spans="1:11" ht="126.75" customHeight="1" x14ac:dyDescent="0.25">
      <c r="A28" s="6" t="s">
        <v>37</v>
      </c>
      <c r="B28" s="10" t="s">
        <v>44</v>
      </c>
      <c r="C28" s="6" t="s">
        <v>22</v>
      </c>
      <c r="D28" s="6" t="s">
        <v>25</v>
      </c>
      <c r="E28" s="6" t="s">
        <v>13</v>
      </c>
      <c r="F28" s="6" t="s">
        <v>45</v>
      </c>
      <c r="G28" s="10" t="s">
        <v>90</v>
      </c>
      <c r="H28" s="6">
        <v>0</v>
      </c>
      <c r="I28" s="30">
        <v>0</v>
      </c>
      <c r="J28" s="31">
        <f t="shared" si="0"/>
        <v>0</v>
      </c>
      <c r="K28" s="47"/>
    </row>
    <row r="29" spans="1:11" s="27" customFormat="1" ht="120" x14ac:dyDescent="0.25">
      <c r="A29" s="22" t="s">
        <v>46</v>
      </c>
      <c r="B29" s="23" t="s">
        <v>47</v>
      </c>
      <c r="C29" s="22" t="s">
        <v>48</v>
      </c>
      <c r="D29" s="22" t="s">
        <v>25</v>
      </c>
      <c r="E29" s="22" t="s">
        <v>13</v>
      </c>
      <c r="F29" s="22" t="s">
        <v>49</v>
      </c>
      <c r="G29" s="23" t="s">
        <v>134</v>
      </c>
      <c r="H29" s="22">
        <v>0</v>
      </c>
      <c r="I29" s="24">
        <v>0</v>
      </c>
      <c r="J29" s="25">
        <f t="shared" si="0"/>
        <v>0</v>
      </c>
      <c r="K29" s="48"/>
    </row>
    <row r="30" spans="1:11" ht="135" x14ac:dyDescent="0.25">
      <c r="A30" s="6" t="s">
        <v>46</v>
      </c>
      <c r="B30" s="10" t="s">
        <v>50</v>
      </c>
      <c r="C30" s="6" t="s">
        <v>73</v>
      </c>
      <c r="D30" s="6" t="s">
        <v>25</v>
      </c>
      <c r="E30" s="6" t="s">
        <v>13</v>
      </c>
      <c r="F30" s="6" t="s">
        <v>29</v>
      </c>
      <c r="G30" s="10" t="s">
        <v>100</v>
      </c>
      <c r="H30" s="6">
        <v>12</v>
      </c>
      <c r="I30" s="5">
        <v>600</v>
      </c>
      <c r="J30" s="34">
        <f t="shared" ref="J30:J47" si="2">I30*H30</f>
        <v>7200</v>
      </c>
      <c r="K30" s="47"/>
    </row>
    <row r="31" spans="1:11" ht="167.25" customHeight="1" x14ac:dyDescent="0.25">
      <c r="A31" s="6" t="s">
        <v>46</v>
      </c>
      <c r="B31" s="10" t="s">
        <v>50</v>
      </c>
      <c r="C31" s="6" t="s">
        <v>73</v>
      </c>
      <c r="D31" s="6" t="s">
        <v>25</v>
      </c>
      <c r="E31" s="6" t="s">
        <v>13</v>
      </c>
      <c r="F31" s="6" t="s">
        <v>120</v>
      </c>
      <c r="G31" s="10" t="s">
        <v>99</v>
      </c>
      <c r="H31" s="6">
        <v>36</v>
      </c>
      <c r="I31" s="5">
        <v>740</v>
      </c>
      <c r="J31" s="34">
        <f t="shared" si="2"/>
        <v>26640</v>
      </c>
      <c r="K31" s="47">
        <v>4557.88</v>
      </c>
    </row>
    <row r="32" spans="1:11" s="27" customFormat="1" ht="159" customHeight="1" x14ac:dyDescent="0.25">
      <c r="A32" s="22" t="s">
        <v>30</v>
      </c>
      <c r="B32" s="23" t="s">
        <v>51</v>
      </c>
      <c r="C32" s="22" t="s">
        <v>52</v>
      </c>
      <c r="D32" s="22" t="s">
        <v>43</v>
      </c>
      <c r="E32" s="22" t="s">
        <v>13</v>
      </c>
      <c r="F32" s="22" t="s">
        <v>53</v>
      </c>
      <c r="G32" s="23" t="s">
        <v>89</v>
      </c>
      <c r="H32" s="22">
        <v>0</v>
      </c>
      <c r="I32" s="24">
        <v>0</v>
      </c>
      <c r="J32" s="25">
        <f t="shared" si="2"/>
        <v>0</v>
      </c>
      <c r="K32" s="48"/>
    </row>
    <row r="33" spans="1:11" ht="88.5" customHeight="1" x14ac:dyDescent="0.25">
      <c r="A33" s="6" t="s">
        <v>54</v>
      </c>
      <c r="B33" s="10" t="s">
        <v>55</v>
      </c>
      <c r="C33" s="6" t="s">
        <v>56</v>
      </c>
      <c r="D33" s="6" t="s">
        <v>57</v>
      </c>
      <c r="E33" s="6" t="s">
        <v>13</v>
      </c>
      <c r="F33" s="6" t="s">
        <v>35</v>
      </c>
      <c r="G33" s="10" t="s">
        <v>135</v>
      </c>
      <c r="H33" s="6">
        <v>2</v>
      </c>
      <c r="I33" s="5">
        <v>360</v>
      </c>
      <c r="J33" s="34">
        <f t="shared" si="2"/>
        <v>720</v>
      </c>
      <c r="K33" s="47"/>
    </row>
    <row r="34" spans="1:11" ht="88.5" customHeight="1" x14ac:dyDescent="0.25">
      <c r="A34" s="6" t="s">
        <v>54</v>
      </c>
      <c r="B34" s="10" t="s">
        <v>55</v>
      </c>
      <c r="C34" s="6" t="s">
        <v>56</v>
      </c>
      <c r="D34" s="6" t="s">
        <v>57</v>
      </c>
      <c r="E34" s="6" t="s">
        <v>13</v>
      </c>
      <c r="F34" s="6" t="s">
        <v>35</v>
      </c>
      <c r="G34" s="10" t="s">
        <v>136</v>
      </c>
      <c r="H34" s="6">
        <v>3</v>
      </c>
      <c r="I34" s="5">
        <v>400</v>
      </c>
      <c r="J34" s="34">
        <f t="shared" si="2"/>
        <v>1200</v>
      </c>
      <c r="K34" s="47"/>
    </row>
    <row r="35" spans="1:11" ht="83.25" customHeight="1" x14ac:dyDescent="0.25">
      <c r="A35" s="6" t="s">
        <v>54</v>
      </c>
      <c r="B35" s="10" t="s">
        <v>55</v>
      </c>
      <c r="C35" s="6" t="s">
        <v>56</v>
      </c>
      <c r="D35" s="6" t="s">
        <v>57</v>
      </c>
      <c r="E35" s="6" t="s">
        <v>13</v>
      </c>
      <c r="F35" s="6" t="s">
        <v>35</v>
      </c>
      <c r="G35" s="10" t="s">
        <v>137</v>
      </c>
      <c r="H35" s="6">
        <v>2</v>
      </c>
      <c r="I35" s="5">
        <v>300</v>
      </c>
      <c r="J35" s="34">
        <f t="shared" si="2"/>
        <v>600</v>
      </c>
      <c r="K35" s="47"/>
    </row>
    <row r="36" spans="1:11" ht="89.25" customHeight="1" x14ac:dyDescent="0.25">
      <c r="A36" s="22" t="s">
        <v>58</v>
      </c>
      <c r="B36" s="23" t="s">
        <v>107</v>
      </c>
      <c r="C36" s="22" t="s">
        <v>59</v>
      </c>
      <c r="D36" s="22" t="s">
        <v>13</v>
      </c>
      <c r="E36" s="22" t="s">
        <v>25</v>
      </c>
      <c r="F36" s="22" t="s">
        <v>119</v>
      </c>
      <c r="G36" s="23" t="s">
        <v>98</v>
      </c>
      <c r="H36" s="22">
        <v>4</v>
      </c>
      <c r="I36" s="16">
        <v>120</v>
      </c>
      <c r="J36" s="28">
        <f t="shared" si="2"/>
        <v>480</v>
      </c>
      <c r="K36" s="47"/>
    </row>
    <row r="37" spans="1:11" ht="169.5" customHeight="1" x14ac:dyDescent="0.25">
      <c r="A37" s="6" t="s">
        <v>60</v>
      </c>
      <c r="B37" s="10" t="s">
        <v>109</v>
      </c>
      <c r="C37" s="6" t="s">
        <v>61</v>
      </c>
      <c r="D37" s="6" t="s">
        <v>13</v>
      </c>
      <c r="E37" s="6" t="s">
        <v>12</v>
      </c>
      <c r="F37" s="6" t="s">
        <v>62</v>
      </c>
      <c r="G37" s="10" t="s">
        <v>110</v>
      </c>
      <c r="H37" s="6">
        <v>0</v>
      </c>
      <c r="I37" s="30">
        <v>0</v>
      </c>
      <c r="J37" s="31">
        <f>I37*H37</f>
        <v>0</v>
      </c>
      <c r="K37" s="47"/>
    </row>
    <row r="38" spans="1:11" ht="119.25" customHeight="1" x14ac:dyDescent="0.25">
      <c r="A38" s="6" t="s">
        <v>60</v>
      </c>
      <c r="B38" s="10" t="s">
        <v>108</v>
      </c>
      <c r="C38" s="6" t="s">
        <v>61</v>
      </c>
      <c r="D38" s="6" t="s">
        <v>13</v>
      </c>
      <c r="E38" s="6" t="s">
        <v>12</v>
      </c>
      <c r="F38" s="6" t="s">
        <v>62</v>
      </c>
      <c r="G38" s="10" t="s">
        <v>92</v>
      </c>
      <c r="H38" s="6">
        <v>0</v>
      </c>
      <c r="I38" s="30">
        <v>0</v>
      </c>
      <c r="J38" s="31">
        <f t="shared" si="2"/>
        <v>0</v>
      </c>
      <c r="K38" s="47"/>
    </row>
    <row r="39" spans="1:11" ht="169.5" customHeight="1" x14ac:dyDescent="0.25">
      <c r="A39" s="21" t="s">
        <v>60</v>
      </c>
      <c r="B39" s="29" t="s">
        <v>111</v>
      </c>
      <c r="C39" s="21" t="s">
        <v>61</v>
      </c>
      <c r="D39" s="21" t="s">
        <v>13</v>
      </c>
      <c r="E39" s="21" t="s">
        <v>12</v>
      </c>
      <c r="F39" s="21" t="s">
        <v>62</v>
      </c>
      <c r="G39" s="29" t="s">
        <v>128</v>
      </c>
      <c r="H39" s="21">
        <v>4</v>
      </c>
      <c r="I39" s="34">
        <v>360</v>
      </c>
      <c r="J39" s="34">
        <f t="shared" si="2"/>
        <v>1440</v>
      </c>
      <c r="K39" s="47"/>
    </row>
    <row r="40" spans="1:11" ht="120" x14ac:dyDescent="0.25">
      <c r="A40" s="6" t="s">
        <v>60</v>
      </c>
      <c r="B40" s="10" t="s">
        <v>112</v>
      </c>
      <c r="C40" s="6" t="s">
        <v>61</v>
      </c>
      <c r="D40" s="6" t="s">
        <v>13</v>
      </c>
      <c r="E40" s="6" t="s">
        <v>12</v>
      </c>
      <c r="F40" s="6" t="s">
        <v>62</v>
      </c>
      <c r="G40" s="10" t="s">
        <v>91</v>
      </c>
      <c r="H40" s="6">
        <v>6</v>
      </c>
      <c r="I40" s="5">
        <v>400</v>
      </c>
      <c r="J40" s="34">
        <f t="shared" si="2"/>
        <v>2400</v>
      </c>
      <c r="K40" s="47"/>
    </row>
    <row r="41" spans="1:11" ht="120" x14ac:dyDescent="0.25">
      <c r="A41" s="6" t="s">
        <v>60</v>
      </c>
      <c r="B41" s="10" t="s">
        <v>112</v>
      </c>
      <c r="C41" s="6" t="s">
        <v>61</v>
      </c>
      <c r="D41" s="6" t="s">
        <v>13</v>
      </c>
      <c r="E41" s="6" t="s">
        <v>12</v>
      </c>
      <c r="F41" s="6" t="s">
        <v>62</v>
      </c>
      <c r="G41" s="10" t="s">
        <v>83</v>
      </c>
      <c r="H41" s="6">
        <v>4</v>
      </c>
      <c r="I41" s="5">
        <v>300</v>
      </c>
      <c r="J41" s="34">
        <f t="shared" si="2"/>
        <v>1200</v>
      </c>
      <c r="K41" s="47"/>
    </row>
    <row r="42" spans="1:11" ht="120" x14ac:dyDescent="0.25">
      <c r="A42" s="6" t="s">
        <v>60</v>
      </c>
      <c r="B42" s="10" t="s">
        <v>113</v>
      </c>
      <c r="C42" s="6" t="s">
        <v>61</v>
      </c>
      <c r="D42" s="6" t="s">
        <v>13</v>
      </c>
      <c r="E42" s="6" t="s">
        <v>12</v>
      </c>
      <c r="F42" s="6" t="s">
        <v>62</v>
      </c>
      <c r="G42" s="10" t="s">
        <v>95</v>
      </c>
      <c r="H42" s="6">
        <v>50</v>
      </c>
      <c r="I42" s="5">
        <v>10</v>
      </c>
      <c r="J42" s="34">
        <f t="shared" si="2"/>
        <v>500</v>
      </c>
      <c r="K42" s="47"/>
    </row>
    <row r="43" spans="1:11" ht="120" x14ac:dyDescent="0.25">
      <c r="A43" s="6" t="s">
        <v>60</v>
      </c>
      <c r="B43" s="10" t="s">
        <v>113</v>
      </c>
      <c r="C43" s="6" t="s">
        <v>61</v>
      </c>
      <c r="D43" s="6" t="s">
        <v>13</v>
      </c>
      <c r="E43" s="6" t="s">
        <v>12</v>
      </c>
      <c r="F43" s="6" t="s">
        <v>62</v>
      </c>
      <c r="G43" s="10" t="s">
        <v>93</v>
      </c>
      <c r="H43" s="6">
        <v>50</v>
      </c>
      <c r="I43" s="5">
        <v>40</v>
      </c>
      <c r="J43" s="34">
        <f t="shared" si="2"/>
        <v>2000</v>
      </c>
      <c r="K43" s="47"/>
    </row>
    <row r="44" spans="1:11" ht="90" x14ac:dyDescent="0.25">
      <c r="A44" s="22" t="s">
        <v>63</v>
      </c>
      <c r="B44" s="23" t="s">
        <v>64</v>
      </c>
      <c r="C44" s="22" t="s">
        <v>65</v>
      </c>
      <c r="D44" s="22" t="s">
        <v>66</v>
      </c>
      <c r="E44" s="22" t="s">
        <v>25</v>
      </c>
      <c r="F44" s="22" t="s">
        <v>53</v>
      </c>
      <c r="G44" s="23" t="s">
        <v>138</v>
      </c>
      <c r="H44" s="22">
        <v>3</v>
      </c>
      <c r="I44" s="16">
        <v>3000</v>
      </c>
      <c r="J44" s="28">
        <f t="shared" si="2"/>
        <v>9000</v>
      </c>
      <c r="K44" s="47"/>
    </row>
    <row r="45" spans="1:11" ht="102.75" customHeight="1" x14ac:dyDescent="0.25">
      <c r="A45" s="22" t="s">
        <v>63</v>
      </c>
      <c r="B45" s="23" t="s">
        <v>64</v>
      </c>
      <c r="C45" s="22" t="s">
        <v>65</v>
      </c>
      <c r="D45" s="22" t="s">
        <v>66</v>
      </c>
      <c r="E45" s="22" t="s">
        <v>25</v>
      </c>
      <c r="F45" s="22" t="s">
        <v>53</v>
      </c>
      <c r="G45" s="23" t="s">
        <v>114</v>
      </c>
      <c r="H45" s="22">
        <v>1</v>
      </c>
      <c r="I45" s="16">
        <v>360</v>
      </c>
      <c r="J45" s="28">
        <f t="shared" si="2"/>
        <v>360</v>
      </c>
      <c r="K45" s="47"/>
    </row>
    <row r="46" spans="1:11" ht="90" x14ac:dyDescent="0.25">
      <c r="A46" s="22" t="s">
        <v>63</v>
      </c>
      <c r="B46" s="23" t="s">
        <v>64</v>
      </c>
      <c r="C46" s="22" t="s">
        <v>65</v>
      </c>
      <c r="D46" s="22" t="s">
        <v>66</v>
      </c>
      <c r="E46" s="22" t="s">
        <v>25</v>
      </c>
      <c r="F46" s="22" t="s">
        <v>53</v>
      </c>
      <c r="G46" s="23" t="s">
        <v>139</v>
      </c>
      <c r="H46" s="22">
        <v>6</v>
      </c>
      <c r="I46" s="16">
        <v>500</v>
      </c>
      <c r="J46" s="28">
        <f t="shared" si="2"/>
        <v>3000</v>
      </c>
      <c r="K46" s="47"/>
    </row>
    <row r="47" spans="1:11" ht="90" x14ac:dyDescent="0.25">
      <c r="A47" s="22" t="s">
        <v>63</v>
      </c>
      <c r="B47" s="23" t="s">
        <v>64</v>
      </c>
      <c r="C47" s="22" t="s">
        <v>65</v>
      </c>
      <c r="D47" s="22" t="s">
        <v>66</v>
      </c>
      <c r="E47" s="22" t="s">
        <v>25</v>
      </c>
      <c r="F47" s="22" t="s">
        <v>53</v>
      </c>
      <c r="G47" s="23" t="s">
        <v>140</v>
      </c>
      <c r="H47" s="22">
        <v>3</v>
      </c>
      <c r="I47" s="16">
        <v>400</v>
      </c>
      <c r="J47" s="28">
        <f t="shared" si="2"/>
        <v>1200</v>
      </c>
      <c r="K47" s="47"/>
    </row>
    <row r="48" spans="1:11" ht="118.5" customHeight="1" x14ac:dyDescent="0.25">
      <c r="A48" s="6" t="s">
        <v>67</v>
      </c>
      <c r="B48" s="10" t="s">
        <v>130</v>
      </c>
      <c r="C48" s="6" t="s">
        <v>131</v>
      </c>
      <c r="D48" s="6" t="s">
        <v>68</v>
      </c>
      <c r="E48" s="6" t="s">
        <v>102</v>
      </c>
      <c r="F48" s="6" t="s">
        <v>29</v>
      </c>
      <c r="G48" s="10" t="s">
        <v>96</v>
      </c>
      <c r="H48" s="6">
        <v>8</v>
      </c>
      <c r="I48" s="5">
        <v>200</v>
      </c>
      <c r="J48" s="5">
        <f t="shared" ref="J48:J52" si="3">H48*I48</f>
        <v>1600</v>
      </c>
      <c r="K48" s="47"/>
    </row>
    <row r="49" spans="1:11" ht="114.75" customHeight="1" x14ac:dyDescent="0.25">
      <c r="A49" s="22" t="s">
        <v>69</v>
      </c>
      <c r="B49" s="23" t="s">
        <v>70</v>
      </c>
      <c r="C49" s="22" t="s">
        <v>115</v>
      </c>
      <c r="D49" s="22" t="s">
        <v>72</v>
      </c>
      <c r="E49" s="22" t="s">
        <v>71</v>
      </c>
      <c r="F49" s="22" t="s">
        <v>17</v>
      </c>
      <c r="G49" s="23" t="s">
        <v>117</v>
      </c>
      <c r="H49" s="22">
        <v>6</v>
      </c>
      <c r="I49" s="16">
        <v>400</v>
      </c>
      <c r="J49" s="16">
        <f t="shared" si="3"/>
        <v>2400</v>
      </c>
      <c r="K49" s="47"/>
    </row>
    <row r="50" spans="1:11" ht="216" customHeight="1" x14ac:dyDescent="0.25">
      <c r="A50" s="22" t="s">
        <v>69</v>
      </c>
      <c r="B50" s="23" t="s">
        <v>70</v>
      </c>
      <c r="C50" s="22" t="s">
        <v>115</v>
      </c>
      <c r="D50" s="22" t="s">
        <v>72</v>
      </c>
      <c r="E50" s="22" t="s">
        <v>71</v>
      </c>
      <c r="F50" s="22" t="s">
        <v>17</v>
      </c>
      <c r="G50" s="23" t="s">
        <v>116</v>
      </c>
      <c r="H50" s="22">
        <v>12</v>
      </c>
      <c r="I50" s="16">
        <v>300</v>
      </c>
      <c r="J50" s="16">
        <f t="shared" si="3"/>
        <v>3600</v>
      </c>
      <c r="K50" s="47"/>
    </row>
    <row r="51" spans="1:11" ht="213.75" customHeight="1" x14ac:dyDescent="0.25">
      <c r="A51" s="22" t="s">
        <v>69</v>
      </c>
      <c r="B51" s="23" t="s">
        <v>70</v>
      </c>
      <c r="C51" s="22" t="s">
        <v>115</v>
      </c>
      <c r="D51" s="22" t="s">
        <v>72</v>
      </c>
      <c r="E51" s="22" t="s">
        <v>71</v>
      </c>
      <c r="F51" s="22" t="s">
        <v>17</v>
      </c>
      <c r="G51" s="23" t="s">
        <v>118</v>
      </c>
      <c r="H51" s="22">
        <v>12</v>
      </c>
      <c r="I51" s="16">
        <v>360</v>
      </c>
      <c r="J51" s="16">
        <f>H51*I51</f>
        <v>4320</v>
      </c>
      <c r="K51" s="47"/>
    </row>
    <row r="52" spans="1:11" ht="210" customHeight="1" x14ac:dyDescent="0.25">
      <c r="A52" s="22" t="s">
        <v>69</v>
      </c>
      <c r="B52" s="23" t="s">
        <v>70</v>
      </c>
      <c r="C52" s="22" t="s">
        <v>115</v>
      </c>
      <c r="D52" s="22" t="s">
        <v>72</v>
      </c>
      <c r="E52" s="22" t="s">
        <v>71</v>
      </c>
      <c r="F52" s="22" t="s">
        <v>17</v>
      </c>
      <c r="G52" s="23" t="s">
        <v>142</v>
      </c>
      <c r="H52" s="22">
        <v>144</v>
      </c>
      <c r="I52" s="16">
        <v>120</v>
      </c>
      <c r="J52" s="16">
        <f t="shared" si="3"/>
        <v>17280</v>
      </c>
      <c r="K52" s="47">
        <v>1520</v>
      </c>
    </row>
    <row r="53" spans="1:11" x14ac:dyDescent="0.25">
      <c r="A53" s="13"/>
      <c r="B53" s="14"/>
      <c r="C53" s="13"/>
      <c r="D53" s="13"/>
      <c r="E53" s="13"/>
      <c r="F53" s="13"/>
      <c r="G53" s="14"/>
      <c r="H53" s="13"/>
      <c r="I53" s="20"/>
      <c r="J53" s="35">
        <f>SUM(J2:J52)</f>
        <v>298570</v>
      </c>
      <c r="K53" s="45">
        <f>SUM(K2:K52)</f>
        <v>13046.51</v>
      </c>
    </row>
    <row r="54" spans="1:11" x14ac:dyDescent="0.25">
      <c r="A54" s="13"/>
      <c r="B54" s="14"/>
      <c r="C54" s="13"/>
      <c r="D54" s="13"/>
      <c r="E54" s="13"/>
      <c r="F54" s="13"/>
      <c r="G54" s="14"/>
      <c r="H54" s="13"/>
      <c r="I54" s="36" t="s">
        <v>129</v>
      </c>
      <c r="J54" s="36">
        <v>42000</v>
      </c>
    </row>
    <row r="55" spans="1:11" x14ac:dyDescent="0.25">
      <c r="A55" s="13"/>
      <c r="B55" s="14"/>
      <c r="C55" s="13"/>
      <c r="D55" s="13"/>
      <c r="E55" s="13"/>
      <c r="F55" s="13"/>
      <c r="G55" s="14"/>
      <c r="H55" s="13"/>
      <c r="I55" s="37"/>
      <c r="J55" s="38">
        <f>J53-J54</f>
        <v>256570</v>
      </c>
    </row>
    <row r="56" spans="1:11" x14ac:dyDescent="0.25">
      <c r="A56" s="13"/>
      <c r="B56" s="14"/>
      <c r="C56" s="13"/>
      <c r="D56" s="13"/>
      <c r="E56" s="13"/>
      <c r="F56" s="13"/>
      <c r="G56" s="14"/>
      <c r="H56" s="13"/>
      <c r="I56" s="17"/>
      <c r="J56" s="15"/>
    </row>
    <row r="57" spans="1:11" x14ac:dyDescent="0.25">
      <c r="A57" s="13"/>
      <c r="B57" s="14"/>
      <c r="C57" s="13"/>
      <c r="D57" s="13"/>
      <c r="E57" s="13"/>
      <c r="F57" s="13"/>
      <c r="G57" s="14"/>
      <c r="H57" s="13"/>
      <c r="I57" s="15"/>
      <c r="J57" s="18"/>
    </row>
    <row r="58" spans="1:11" x14ac:dyDescent="0.25">
      <c r="A58" s="13"/>
      <c r="B58" s="14"/>
      <c r="C58" s="13"/>
      <c r="D58" s="13"/>
      <c r="E58" s="13"/>
      <c r="F58" s="13"/>
      <c r="G58" s="19"/>
      <c r="H58" s="13"/>
      <c r="I58" s="15"/>
      <c r="J58" s="15"/>
    </row>
    <row r="59" spans="1:11" x14ac:dyDescent="0.25">
      <c r="A59" s="13"/>
      <c r="B59" s="14"/>
      <c r="C59" s="13"/>
      <c r="D59" s="13"/>
      <c r="E59" s="13"/>
      <c r="F59" s="17"/>
      <c r="G59" s="19"/>
      <c r="H59" s="13"/>
      <c r="I59" s="15"/>
      <c r="J59" s="15"/>
    </row>
    <row r="60" spans="1:11" x14ac:dyDescent="0.25">
      <c r="A60" s="13"/>
      <c r="B60" s="14"/>
      <c r="C60" s="13"/>
      <c r="D60" s="13"/>
      <c r="E60" s="13"/>
      <c r="F60" s="13"/>
      <c r="G60" s="19"/>
      <c r="H60" s="13"/>
      <c r="I60" s="15"/>
      <c r="J60" s="15"/>
    </row>
    <row r="61" spans="1:11" x14ac:dyDescent="0.25">
      <c r="A61" s="13"/>
      <c r="B61" s="14"/>
      <c r="C61" s="13"/>
      <c r="D61" s="13"/>
      <c r="E61" s="13"/>
      <c r="F61" s="13"/>
      <c r="G61" s="14"/>
      <c r="H61" s="13"/>
      <c r="I61" s="15"/>
      <c r="J61" s="15"/>
    </row>
    <row r="62" spans="1:11" x14ac:dyDescent="0.25">
      <c r="A62" s="13"/>
      <c r="B62" s="14"/>
      <c r="C62" s="13"/>
      <c r="D62" s="13"/>
      <c r="E62" s="13"/>
      <c r="F62" s="13"/>
      <c r="G62" s="14"/>
      <c r="H62" s="13"/>
      <c r="I62" s="15"/>
      <c r="J62" s="15"/>
    </row>
    <row r="63" spans="1:11" x14ac:dyDescent="0.25">
      <c r="A63" s="13"/>
      <c r="B63" s="14"/>
      <c r="C63" s="13"/>
      <c r="D63" s="13"/>
      <c r="E63" s="13"/>
      <c r="F63" s="13"/>
      <c r="G63" s="14"/>
      <c r="H63" s="13"/>
      <c r="I63" s="15"/>
      <c r="J63" s="15"/>
    </row>
    <row r="64" spans="1:11" x14ac:dyDescent="0.25">
      <c r="A64" s="13"/>
      <c r="B64" s="14"/>
      <c r="C64" s="13"/>
      <c r="D64" s="13"/>
      <c r="E64" s="13"/>
      <c r="F64" s="13"/>
      <c r="G64" s="14"/>
      <c r="H64" s="13"/>
      <c r="I64" s="15"/>
      <c r="J64" s="15"/>
    </row>
    <row r="65" spans="1:10" x14ac:dyDescent="0.25">
      <c r="A65" s="13"/>
      <c r="B65" s="14"/>
      <c r="C65" s="13"/>
      <c r="D65" s="13"/>
      <c r="E65" s="13"/>
      <c r="F65" s="13"/>
      <c r="G65" s="14"/>
      <c r="H65" s="13"/>
      <c r="I65" s="15"/>
      <c r="J65" s="15"/>
    </row>
  </sheetData>
  <autoFilter ref="A1:K55" xr:uid="{A16F78E5-C8A4-4A0A-9691-933535481F44}"/>
  <pageMargins left="0.17" right="0.17" top="0.32" bottom="0.2" header="0.31496062000000002" footer="0.31496062000000002"/>
  <pageSetup paperSize="9"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PAM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Lúcia Serafim</dc:creator>
  <cp:lastModifiedBy>Magali Krindges - Coordenação Financeiro</cp:lastModifiedBy>
  <cp:lastPrinted>2024-09-02T12:47:53Z</cp:lastPrinted>
  <dcterms:created xsi:type="dcterms:W3CDTF">2023-08-21T17:59:25Z</dcterms:created>
  <dcterms:modified xsi:type="dcterms:W3CDTF">2025-04-23T18:24:25Z</dcterms:modified>
</cp:coreProperties>
</file>